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U:\My Documents\Contract Price Schedules\Eric's Bids\"/>
    </mc:Choice>
  </mc:AlternateContent>
  <xr:revisionPtr revIDLastSave="0" documentId="8_{003898C8-308D-4B69-9384-9B4EC6DBA65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<sst xmlns="http://schemas.openxmlformats.org/spreadsheetml/2006/main" count="403" uniqueCount="390">
  <si>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</si>
  <si>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</si>
  <si>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</si>
  <si>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</si>
  <si>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</si>
  <si>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</si>
  <si>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</si>
  <si>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</si>
  <si>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</si>
  <si>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</si>
  <si>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</si>
  <si>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</si>
  <si>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</si>
  <si>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</si>
  <si>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</si>
  <si>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</si>
  <si>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</si>
  <si>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</si>
  <si>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</si>
  <si>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</si>
  <si>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</si>
  <si>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</si>
  <si>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</si>
  <si>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</si>
  <si>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</si>
  <si>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</si>
  <si>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</si>
  <si>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</si>
  <si>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</si>
  <si>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</si>
  <si>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</si>
  <si>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</si>
  <si>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</si>
  <si>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</si>
  <si>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</si>
  <si>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</si>
  <si>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</si>
  <si>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</si>
  <si>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</si>
  <si>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</si>
  <si>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</si>
  <si>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</si>
  <si>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</si>
  <si>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</si>
  <si>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</si>
  <si>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</si>
  <si>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</si>
  <si>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</si>
  <si>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</si>
  <si>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</si>
  <si>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</si>
  <si>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</si>
  <si>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</si>
  <si>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</si>
  <si>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</si>
  <si>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</si>
  <si>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</si>
  <si>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</si>
  <si>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</si>
  <si>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</si>
  <si>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</si>
  <si>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</si>
  <si>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</si>
  <si>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</si>
  <si>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</si>
  <si>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</si>
  <si>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</si>
  <si>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</si>
  <si>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</si>
  <si>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</si>
  <si>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</si>
  <si>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</si>
  <si>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</si>
  <si>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</si>
  <si>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</si>
  <si>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</si>
  <si>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</si>
  <si>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</si>
  <si>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</si>
  <si>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</si>
  <si>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</si>
  <si>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</si>
  <si>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</si>
  <si>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</si>
  <si>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</si>
  <si>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</si>
  <si>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</si>
  <si>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</si>
  <si>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</si>
  <si>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</si>
  <si>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</si>
  <si>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</si>
  <si>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</si>
  <si>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</si>
  <si>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</si>
  <si>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</si>
  <si>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</si>
  <si>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</si>
  <si>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</si>
  <si>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</si>
  <si>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</si>
  <si>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</si>
  <si>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</si>
  <si>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</si>
  <si>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</si>
  <si>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</si>
  <si>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</si>
  <si>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</si>
  <si>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</si>
  <si>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</si>
  <si>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</si>
  <si>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</si>
  <si>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</si>
  <si>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</si>
  <si>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</si>
  <si>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</si>
  <si>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</si>
  <si>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</si>
  <si>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</si>
  <si>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</si>
  <si>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</si>
  <si>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</si>
  <si>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</si>
  <si>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</si>
  <si>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</si>
  <si>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</si>
  <si>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</si>
  <si>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</si>
  <si>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</si>
  <si>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</si>
  <si>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</si>
  <si>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</si>
  <si>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</si>
  <si>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</si>
  <si>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</si>
  <si>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</si>
  <si>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</si>
  <si>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</si>
  <si>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</si>
  <si>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</si>
  <si>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</si>
  <si>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</si>
  <si>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</si>
  <si>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</si>
  <si>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</si>
  <si>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</si>
  <si>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</si>
  <si>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</si>
  <si>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</si>
  <si>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</si>
  <si>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</si>
  <si>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</si>
  <si>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</si>
  <si>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</si>
  <si>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</si>
  <si>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</si>
  <si>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</si>
  <si>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</si>
  <si>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</si>
  <si>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</si>
  <si>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</si>
  <si>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</si>
  <si>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</si>
  <si>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</si>
  <si>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</si>
  <si>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</si>
  <si>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</si>
  <si>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</si>
  <si>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</si>
  <si>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</si>
  <si>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</si>
  <si>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</si>
  <si>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</si>
  <si>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</si>
  <si>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</si>
  <si>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</si>
  <si>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</si>
  <si>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</si>
  <si>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</si>
  <si>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</si>
  <si>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</si>
  <si>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</si>
  <si>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</si>
  <si>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</si>
  <si>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</si>
  <si>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</si>
  <si>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</si>
  <si>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</si>
  <si>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</si>
  <si>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</si>
  <si>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</si>
  <si>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</si>
  <si>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</si>
  <si>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</si>
  <si>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</si>
  <si>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</si>
  <si>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</si>
  <si>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</si>
  <si>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</si>
  <si>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</si>
  <si>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</si>
  <si>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</si>
  <si>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</si>
  <si>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</si>
  <si>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</si>
  <si>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</si>
  <si>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</si>
  <si>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</si>
  <si>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</si>
  <si>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</si>
  <si>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</si>
  <si>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</si>
  <si>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</si>
  <si>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</si>
  <si>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</si>
  <si>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</si>
  <si>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</si>
  <si>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</si>
  <si>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</si>
  <si>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</si>
  <si>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</si>
  <si>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</si>
  <si>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</si>
  <si>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</si>
  <si>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</si>
  <si>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</si>
  <si>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</si>
  <si>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</si>
  <si>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</si>
  <si>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</si>
  <si>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</si>
  <si>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</si>
  <si>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</si>
  <si>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</si>
  <si>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</si>
  <si>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</si>
  <si>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</si>
  <si>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</si>
  <si>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</si>
  <si>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</si>
  <si>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</si>
  <si>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</si>
  <si>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</si>
  <si>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</si>
  <si>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</si>
  <si>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</si>
  <si>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</si>
  <si>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</si>
  <si>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</si>
  <si>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</si>
  <si>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</si>
  <si>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</si>
  <si>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</si>
  <si>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</si>
  <si>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</si>
  <si>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</si>
  <si>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</si>
  <si>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</si>
  <si>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</si>
  <si>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</si>
  <si>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</si>
  <si>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</si>
  <si>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</si>
  <si>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</si>
  <si>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</si>
  <si>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</si>
  <si>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</si>
  <si>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</si>
  <si>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</si>
  <si>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</si>
  <si>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</si>
  <si>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</si>
  <si>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</si>
  <si>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</si>
  <si>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</si>
  <si>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</si>
  <si>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</si>
  <si>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</si>
  <si>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</si>
  <si>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</si>
  <si>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</si>
  <si>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</si>
  <si>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</si>
  <si>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</si>
  <si>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</si>
  <si>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</si>
  <si>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</si>
  <si>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</si>
  <si>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</si>
  <si>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</si>
  <si>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</si>
  <si>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</si>
  <si>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</si>
  <si>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</si>
  <si>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</si>
  <si>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</si>
  <si>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</si>
  <si>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</si>
  <si>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</si>
  <si>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</si>
  <si>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</si>
  <si>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</si>
  <si>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</si>
  <si>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</si>
  <si>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</si>
  <si>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</si>
  <si>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</si>
  <si>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</si>
  <si>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</si>
  <si>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</si>
  <si>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</si>
  <si>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</si>
  <si>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</si>
  <si>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</si>
  <si>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</si>
  <si>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</si>
  <si>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</si>
  <si>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</si>
  <si>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</si>
  <si>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</si>
  <si>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</si>
  <si>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</si>
  <si>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</si>
  <si>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</si>
  <si>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</si>
  <si>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</si>
  <si>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</si>
  <si>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</si>
  <si>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</si>
  <si>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</si>
  <si>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</si>
  <si>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</si>
  <si>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</si>
  <si>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</si>
  <si>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</si>
  <si>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</si>
  <si>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</si>
  <si>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</si>
  <si>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</si>
  <si>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</si>
  <si>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</si>
  <si>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</si>
  <si>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</si>
  <si>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</si>
  <si>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</si>
  <si>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</si>
  <si>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</si>
  <si>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</si>
  <si>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</si>
  <si>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</si>
  <si>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</si>
  <si>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</si>
  <si>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</si>
  <si>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</si>
  <si>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</si>
  <si>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</si>
  <si>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</si>
  <si>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</si>
  <si>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</si>
  <si>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</si>
  <si>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</si>
  <si>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</si>
  <si>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</si>
  <si>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</si>
  <si>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</si>
  <si>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</si>
  <si>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</si>
  <si>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</si>
  <si>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</si>
  <si>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</si>
  <si>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</si>
  <si>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</si>
  <si>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</si>
  <si>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</si>
  <si>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</si>
  <si>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</si>
  <si>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</si>
  <si>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</si>
  <si>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</si>
  <si>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</si>
  <si>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</si>
  <si>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</si>
  <si>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</si>
  <si>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</si>
  <si>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</si>
  <si>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</si>
  <si>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</si>
  <si>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</si>
  <si>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See Demo</t>
  </si>
  <si>
    <t>Mesa Public Schools, Salk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</si>
</sst>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165" fontId="1" fillId="12" borderId="7" xfId="0" applyNumberFormat="1" applyFont="1" applyFill="1" applyBorder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psaz-my.sharepoint.com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2"/>
  <sheetViews>
    <sheetView tabSelected="1" view="pageLayout" topLeftCell="A16" zoomScaleNormal="100" zoomScaleSheetLayoutView="100" workbookViewId="0">
      <selection activeCell="E14" sqref="E14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39"/>
      <c r="B1" s="339"/>
      <c r="C1" s="339"/>
      <c r="D1" s="340"/>
      <c r="E1" s="346" t="s">
        <v>384</v>
      </c>
      <c r="F1" s="347"/>
      <c r="G1" s="347"/>
      <c r="H1" s="347"/>
      <c r="I1" s="347"/>
      <c r="J1" s="348"/>
    </row>
    <row r="2" spans="1:137" s="1" customFormat="1">
      <c r="A2" s="341" t="s">
        <v>387</v>
      </c>
      <c r="B2" s="342"/>
      <c r="C2" s="342"/>
      <c r="D2" s="343"/>
      <c r="E2" s="352" t="s">
        <v>199</v>
      </c>
      <c r="F2" s="342"/>
      <c r="G2" s="342"/>
      <c r="H2" s="342"/>
      <c r="I2" s="342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49"/>
      <c r="F3" s="350"/>
      <c r="G3" s="350"/>
      <c r="H3" s="350"/>
      <c r="I3" s="350"/>
      <c r="J3" s="351"/>
      <c r="N3" s="105"/>
    </row>
    <row r="4" spans="1:137" ht="4.5" customHeight="1" thickBot="1">
      <c r="A4" s="344"/>
      <c r="B4" s="344"/>
      <c r="C4" s="344"/>
      <c r="D4" s="344"/>
      <c r="E4" s="344"/>
      <c r="F4" s="344"/>
      <c r="G4" s="344"/>
      <c r="H4" s="344"/>
      <c r="I4" s="344"/>
      <c r="J4" s="345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2" t="s">
        <v>389</v>
      </c>
      <c r="F5" s="359"/>
      <c r="G5" s="35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0"/>
      <c r="F6" s="361"/>
      <c r="G6" s="35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0"/>
      <c r="F7" s="361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0"/>
      <c r="F8" s="361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0"/>
      <c r="F9" s="361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60"/>
      <c r="F10" s="361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7"/>
      <c r="F11" s="338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3"/>
      <c r="F12" s="354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247719.32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55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11"/>
      <c r="C18" s="356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/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363" t="s">
        <v>388</v>
      </c>
      <c r="H21" s="363" t="s">
        <v>388</v>
      </c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0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/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>
        <v>19158.55</v>
      </c>
      <c r="H26" s="253">
        <v>13268.69</v>
      </c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>
        <v>24294.9</v>
      </c>
      <c r="H27" s="250">
        <v>12665.32</v>
      </c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43453.45</v>
      </c>
      <c r="H28" s="53">
        <f>SUM(H25:H27)</f>
        <v>25934.010000000002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/>
      <c r="F190" s="147" t="str">
        <f>IFERROR((#REF!+G190/#REF!),"")</f>
        <v/>
      </c>
      <c r="G190" s="253">
        <v>19345.05</v>
      </c>
      <c r="H190" s="253">
        <v>14058.68</v>
      </c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19345.05</v>
      </c>
      <c r="H193" s="180">
        <f>SUM(H190:H192)</f>
        <v>14058.68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/>
      <c r="F197" s="325" t="str">
        <f>IFERROR((#REF!+G197/#REF!),"")</f>
        <v/>
      </c>
      <c r="G197" s="253">
        <v>93738.95</v>
      </c>
      <c r="H197" s="253">
        <v>41022.410000000003</v>
      </c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/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>
        <v>4835.17</v>
      </c>
      <c r="H200" s="253">
        <v>2152.58</v>
      </c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98574.12</v>
      </c>
      <c r="H206" s="180">
        <f>SUM(H195:H205)</f>
        <v>43174.990000000005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244540.3</v>
      </c>
      <c r="F215" s="170"/>
      <c r="G215" s="72">
        <f>(G23+G28+G36+G44+G51+G58+G74+G86+G101+G116+G130+G138+G144+G149+G152+G160+G168+G177+G183+G188+G171+G193+G206+G214)</f>
        <v>161372.62</v>
      </c>
      <c r="H215" s="72">
        <f>(H23+H28+H36+H44+H51+H58+H74+H86+H101+H116+H130+H138+H144+H149+H152+H160+H168+H177+H183+H188+H171+H193+H206+H214)</f>
        <v>83167.680000000008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0</v>
      </c>
      <c r="C216" s="35" t="s">
        <v>172</v>
      </c>
      <c r="D216" s="14"/>
      <c r="E216" s="77"/>
      <c r="F216" s="333">
        <f>SUM(G216:I216)</f>
        <v>0</v>
      </c>
      <c r="G216" s="304"/>
      <c r="H216" s="305"/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0</v>
      </c>
      <c r="C217" s="36" t="s">
        <v>173</v>
      </c>
      <c r="D217" s="37"/>
      <c r="E217" s="78"/>
      <c r="F217" s="325">
        <f>SUM(G217:I217)</f>
        <v>0</v>
      </c>
      <c r="G217" s="304"/>
      <c r="H217" s="305"/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0</v>
      </c>
      <c r="C218" s="38" t="s">
        <v>174</v>
      </c>
      <c r="D218" s="37"/>
      <c r="E218" s="79"/>
      <c r="F218" s="325">
        <f>SUM(G218:I218)</f>
        <v>0</v>
      </c>
      <c r="G218" s="306"/>
      <c r="H218" s="307"/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1.2833153263944049E-2</v>
      </c>
      <c r="C219" s="40" t="s">
        <v>175</v>
      </c>
      <c r="D219" s="37"/>
      <c r="E219" s="79"/>
      <c r="F219" s="325">
        <f>SUM(G219:I219)</f>
        <v>3179.0200000000004</v>
      </c>
      <c r="G219" s="306">
        <v>2097.84</v>
      </c>
      <c r="H219" s="307">
        <v>1081.18</v>
      </c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0</v>
      </c>
      <c r="C220" s="41" t="s">
        <v>176</v>
      </c>
      <c r="D220" s="37"/>
      <c r="E220" s="80"/>
      <c r="F220" s="327">
        <f>SUM(G220:I220)</f>
        <v>0</v>
      </c>
      <c r="G220" s="308"/>
      <c r="H220" s="309"/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247719.32</v>
      </c>
      <c r="F221" s="171"/>
      <c r="G221" s="43">
        <f>SUM(G215:G220)</f>
        <v>163470.46</v>
      </c>
      <c r="H221" s="43">
        <f>SUM(H215:H220)</f>
        <v>84248.86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2.25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35">
        <f>SUM(G221:I221)</f>
        <v>247719.32</v>
      </c>
      <c r="F222" s="336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xmlns:xlrd2="http://schemas.microsoft.com/office/spreadsheetml/2017/richdata2" ref="A197:J207">
    <sortCondition ref="B197:B207"/>
  </sortState>
  <mergeCells count="17">
    <mergeCell ref="E10:F10"/>
    <mergeCell ref="E222:F222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  <mergeCell ref="E8:F8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Ron Erickson</cp:lastModifiedBy>
  <cp:lastPrinted>2018-08-24T21:39:40Z</cp:lastPrinted>
  <dcterms:created xsi:type="dcterms:W3CDTF">2006-08-31T18:48:44Z</dcterms:created>
  <dcterms:modified xsi:type="dcterms:W3CDTF">2020-01-22T21:25:11Z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